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2173197A-4D58-446D-B8BB-B20BFF59F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<sst xmlns="http://schemas.openxmlformats.org/spreadsheetml/2006/main" count="59" uniqueCount="34">
  <si>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</si>
  <si>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</si>
  <si>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</si>
  <si>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</si>
  <si>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</si>
  <si>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</si>
  <si>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</si>
  <si>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</si>
  <si>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</si>
  <si>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</si>
  <si>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</si>
  <si>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</si>
  <si>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</si>
  <si>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</si>
  <si>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</si>
  <si>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</si>
  <si>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</si>
  <si>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</si>
  <si>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</si>
  <si>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</si>
  <si>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</si>
  <si>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</si>
  <si>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</si>
  <si>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</si>
  <si>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</si>
  <si>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</si>
  <si>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</si>
  <si>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</si>
  <si>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</si>
  <si>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</si>
  <si>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</si>
  <si>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Academic Excellence and Success Fee*</t>
  </si>
  <si>
    <t>*For students receiving a TAP award, $21.88 per credit or $262.50 full time.</t>
  </si>
  <si>
    <t>Undergraduate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</si>
</sst>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123825</xdr:rowOff>
    </xdr:from>
    <xdr:to>
      <xdr:col>0</xdr:col>
      <xdr:colOff>1152414</xdr:colOff>
      <xdr:row>3</xdr:row>
      <xdr:rowOff>104693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088BA5-F71C-039E-417D-835D8E4D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workbookViewId="0">
      <selection activeCell="T4" sqref="T4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A1" s="28"/>
      <c r="B1" s="8" t="s">
        <v>33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A2" s="28"/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A3" s="28"/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A4" s="28"/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31</v>
      </c>
      <c r="B9" s="17">
        <v>26.04</v>
      </c>
      <c r="C9" s="17">
        <f t="shared" si="0"/>
        <v>52.08</v>
      </c>
      <c r="D9" s="17">
        <f t="shared" si="1"/>
        <v>78.12</v>
      </c>
      <c r="E9" s="17">
        <f t="shared" si="2"/>
        <v>104.16</v>
      </c>
      <c r="F9" s="17">
        <f t="shared" si="3"/>
        <v>130.19999999999999</v>
      </c>
      <c r="G9" s="17">
        <f t="shared" si="4"/>
        <v>156.24</v>
      </c>
      <c r="H9" s="17">
        <f t="shared" si="5"/>
        <v>182.28</v>
      </c>
      <c r="I9" s="17">
        <f>SUM(B9*8)</f>
        <v>208.32</v>
      </c>
      <c r="J9" s="17">
        <f>SUM(B9*9)</f>
        <v>234.35999999999999</v>
      </c>
      <c r="K9" s="17">
        <f>SUM(B9*10)</f>
        <v>260.39999999999998</v>
      </c>
      <c r="L9" s="17">
        <f>SUM(B9*11)</f>
        <v>286.44</v>
      </c>
      <c r="M9" s="17">
        <v>312.5</v>
      </c>
    </row>
    <row r="10" spans="1:13" x14ac:dyDescent="0.25">
      <c r="A10" s="14" t="s">
        <v>15</v>
      </c>
      <c r="B10" s="18">
        <v>22.61</v>
      </c>
      <c r="C10" s="18">
        <f t="shared" si="0"/>
        <v>45.22</v>
      </c>
      <c r="D10" s="18">
        <f t="shared" si="1"/>
        <v>67.83</v>
      </c>
      <c r="E10" s="18">
        <f t="shared" si="2"/>
        <v>90.44</v>
      </c>
      <c r="F10" s="18">
        <f t="shared" si="3"/>
        <v>113.05</v>
      </c>
      <c r="G10" s="18">
        <f t="shared" si="4"/>
        <v>135.66</v>
      </c>
      <c r="H10" s="18">
        <f t="shared" si="5"/>
        <v>158.26999999999998</v>
      </c>
      <c r="I10" s="18">
        <f t="shared" ref="I10:I19" si="10">SUM(B10*8)</f>
        <v>180.88</v>
      </c>
      <c r="J10" s="18">
        <f t="shared" ref="J10:J19" si="11">SUM(B10*9)</f>
        <v>203.49</v>
      </c>
      <c r="K10" s="18">
        <f t="shared" ref="K10:K19" si="12">SUM(B10*10)</f>
        <v>226.1</v>
      </c>
      <c r="L10" s="18">
        <f t="shared" ref="L10:L19" si="13">SUM(B10*11)</f>
        <v>248.70999999999998</v>
      </c>
      <c r="M10" s="18">
        <v>271.32</v>
      </c>
    </row>
    <row r="11" spans="1:13" x14ac:dyDescent="0.25">
      <c r="A11" s="23" t="s">
        <v>16</v>
      </c>
      <c r="B11" s="24">
        <v>11.21</v>
      </c>
      <c r="C11" s="25">
        <f t="shared" si="0"/>
        <v>22.42</v>
      </c>
      <c r="D11" s="25">
        <f t="shared" si="1"/>
        <v>33.630000000000003</v>
      </c>
      <c r="E11" s="25">
        <f t="shared" si="2"/>
        <v>44.84</v>
      </c>
      <c r="F11" s="25">
        <f t="shared" si="3"/>
        <v>56.050000000000004</v>
      </c>
      <c r="G11" s="25">
        <f t="shared" si="4"/>
        <v>67.260000000000005</v>
      </c>
      <c r="H11" s="25">
        <f t="shared" si="5"/>
        <v>78.47</v>
      </c>
      <c r="I11" s="25">
        <f t="shared" si="10"/>
        <v>89.68</v>
      </c>
      <c r="J11" s="25">
        <f t="shared" si="11"/>
        <v>100.89000000000001</v>
      </c>
      <c r="K11" s="25">
        <f t="shared" si="12"/>
        <v>112.10000000000001</v>
      </c>
      <c r="L11" s="25">
        <f t="shared" si="13"/>
        <v>123.31</v>
      </c>
      <c r="M11" s="24">
        <v>134.5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18.68</v>
      </c>
      <c r="C14" s="18">
        <f t="shared" si="0"/>
        <v>37.36</v>
      </c>
      <c r="D14" s="18">
        <f t="shared" si="1"/>
        <v>56.04</v>
      </c>
      <c r="E14" s="18">
        <f t="shared" si="2"/>
        <v>74.72</v>
      </c>
      <c r="F14" s="18">
        <f t="shared" si="3"/>
        <v>93.4</v>
      </c>
      <c r="G14" s="18">
        <f t="shared" si="4"/>
        <v>112.08</v>
      </c>
      <c r="H14" s="18">
        <f t="shared" si="5"/>
        <v>130.76</v>
      </c>
      <c r="I14" s="18">
        <f t="shared" si="10"/>
        <v>149.44</v>
      </c>
      <c r="J14" s="18">
        <f t="shared" si="11"/>
        <v>168.12</v>
      </c>
      <c r="K14" s="18">
        <f t="shared" si="12"/>
        <v>186.8</v>
      </c>
      <c r="L14" s="18">
        <f t="shared" si="13"/>
        <v>205.48</v>
      </c>
      <c r="M14" s="18">
        <v>224.1</v>
      </c>
    </row>
    <row r="15" spans="1:13" x14ac:dyDescent="0.25">
      <c r="A15" s="26" t="s">
        <v>19</v>
      </c>
      <c r="B15" s="25">
        <v>2.2999999999999998</v>
      </c>
      <c r="C15" s="25">
        <f t="shared" si="0"/>
        <v>4.5999999999999996</v>
      </c>
      <c r="D15" s="25">
        <f t="shared" si="1"/>
        <v>6.8999999999999995</v>
      </c>
      <c r="E15" s="25">
        <f t="shared" si="2"/>
        <v>9.1999999999999993</v>
      </c>
      <c r="F15" s="25">
        <f t="shared" si="3"/>
        <v>11.5</v>
      </c>
      <c r="G15" s="25">
        <f t="shared" si="4"/>
        <v>13.799999999999999</v>
      </c>
      <c r="H15" s="25">
        <f t="shared" si="5"/>
        <v>16.099999999999998</v>
      </c>
      <c r="I15" s="25">
        <f t="shared" si="10"/>
        <v>18.399999999999999</v>
      </c>
      <c r="J15" s="25">
        <f t="shared" si="11"/>
        <v>20.7</v>
      </c>
      <c r="K15" s="25">
        <f t="shared" si="12"/>
        <v>23</v>
      </c>
      <c r="L15" s="25">
        <f t="shared" si="13"/>
        <v>25.299999999999997</v>
      </c>
      <c r="M15" s="25">
        <v>27.57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36.58</v>
      </c>
      <c r="C17" s="21">
        <f t="shared" si="0"/>
        <v>73.16</v>
      </c>
      <c r="D17" s="21">
        <f t="shared" si="1"/>
        <v>109.74</v>
      </c>
      <c r="E17" s="21">
        <f t="shared" si="2"/>
        <v>146.32</v>
      </c>
      <c r="F17" s="21">
        <f t="shared" si="3"/>
        <v>182.89999999999998</v>
      </c>
      <c r="G17" s="21">
        <f t="shared" si="4"/>
        <v>219.48</v>
      </c>
      <c r="H17" s="21">
        <f t="shared" si="5"/>
        <v>256.06</v>
      </c>
      <c r="I17" s="21">
        <f t="shared" si="10"/>
        <v>292.64</v>
      </c>
      <c r="J17" s="21">
        <f t="shared" si="11"/>
        <v>329.21999999999997</v>
      </c>
      <c r="K17" s="21">
        <f t="shared" si="12"/>
        <v>365.79999999999995</v>
      </c>
      <c r="L17" s="21">
        <f t="shared" si="13"/>
        <v>402.38</v>
      </c>
      <c r="M17" s="21">
        <v>438.92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20.61</v>
      </c>
      <c r="C19" s="21">
        <f t="shared" si="0"/>
        <v>41.22</v>
      </c>
      <c r="D19" s="21">
        <f t="shared" si="1"/>
        <v>61.83</v>
      </c>
      <c r="E19" s="21">
        <f t="shared" si="2"/>
        <v>82.44</v>
      </c>
      <c r="F19" s="21">
        <f t="shared" si="3"/>
        <v>103.05</v>
      </c>
      <c r="G19" s="21">
        <f t="shared" si="4"/>
        <v>123.66</v>
      </c>
      <c r="H19" s="21">
        <f t="shared" si="5"/>
        <v>144.26999999999998</v>
      </c>
      <c r="I19" s="21">
        <f t="shared" si="10"/>
        <v>164.88</v>
      </c>
      <c r="J19" s="21">
        <f t="shared" si="11"/>
        <v>185.49</v>
      </c>
      <c r="K19" s="21">
        <f t="shared" si="12"/>
        <v>206.1</v>
      </c>
      <c r="L19" s="21">
        <f t="shared" si="13"/>
        <v>226.70999999999998</v>
      </c>
      <c r="M19" s="21">
        <v>247.32</v>
      </c>
    </row>
    <row r="20" spans="1:13" x14ac:dyDescent="0.25">
      <c r="A20" s="15" t="s">
        <v>23</v>
      </c>
      <c r="B20" s="19">
        <f t="shared" ref="B20:M20" si="14">SUM(B8:B19)</f>
        <v>460.65</v>
      </c>
      <c r="C20" s="19">
        <f t="shared" si="14"/>
        <v>916.3</v>
      </c>
      <c r="D20" s="19">
        <f t="shared" si="14"/>
        <v>1371.9500000000003</v>
      </c>
      <c r="E20" s="19">
        <f t="shared" si="14"/>
        <v>1827.6</v>
      </c>
      <c r="F20" s="19">
        <f t="shared" si="14"/>
        <v>2283.2500000000005</v>
      </c>
      <c r="G20" s="19">
        <f t="shared" si="14"/>
        <v>2738.9000000000005</v>
      </c>
      <c r="H20" s="19">
        <f t="shared" si="14"/>
        <v>3194.5499999999993</v>
      </c>
      <c r="I20" s="19">
        <f t="shared" si="14"/>
        <v>3650.2</v>
      </c>
      <c r="J20" s="19">
        <f t="shared" si="14"/>
        <v>4105.8499999999995</v>
      </c>
      <c r="K20" s="19">
        <f t="shared" si="14"/>
        <v>4561.5000000000009</v>
      </c>
      <c r="L20" s="19">
        <f t="shared" si="14"/>
        <v>5017.1500000000005</v>
      </c>
      <c r="M20" s="19">
        <f t="shared" si="14"/>
        <v>5467.73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1153</v>
      </c>
      <c r="C24" s="16">
        <f t="shared" ref="C24" si="15">SUM(B24*2)</f>
        <v>2306</v>
      </c>
      <c r="D24" s="16">
        <f t="shared" ref="D24:D35" si="16">SUM(B24*3)</f>
        <v>3459</v>
      </c>
      <c r="E24" s="16">
        <f t="shared" ref="E24:E35" si="17">SUM(B24*4)</f>
        <v>4612</v>
      </c>
      <c r="F24" s="16">
        <f t="shared" ref="F24:F35" si="18">SUM(B24*5)</f>
        <v>5765</v>
      </c>
      <c r="G24" s="16">
        <f t="shared" ref="G24:G35" si="19">SUM(B24*6)</f>
        <v>6918</v>
      </c>
      <c r="H24" s="16">
        <f t="shared" ref="H24:H35" si="20">SUM(B24*7)</f>
        <v>8071</v>
      </c>
      <c r="I24" s="16">
        <f t="shared" ref="I24" si="21">SUM(B24*8)</f>
        <v>9224</v>
      </c>
      <c r="J24" s="16">
        <f t="shared" ref="J24" si="22">SUM(B24*9)</f>
        <v>10377</v>
      </c>
      <c r="K24" s="16">
        <f t="shared" ref="K24" si="23">SUM(B24*10)</f>
        <v>11530</v>
      </c>
      <c r="L24" s="16">
        <f t="shared" ref="L24" si="24">SUM(B24*11)</f>
        <v>12683</v>
      </c>
      <c r="M24" s="16">
        <v>13835</v>
      </c>
    </row>
    <row r="25" spans="1:13" ht="22.5" x14ac:dyDescent="0.25">
      <c r="A25" s="7" t="s">
        <v>29</v>
      </c>
      <c r="B25" s="17">
        <v>26.04</v>
      </c>
      <c r="C25" s="17">
        <f t="shared" ref="C25:C35" si="25">SUM(B25*2)</f>
        <v>52.08</v>
      </c>
      <c r="D25" s="17">
        <f t="shared" si="16"/>
        <v>78.12</v>
      </c>
      <c r="E25" s="17">
        <f t="shared" si="17"/>
        <v>104.16</v>
      </c>
      <c r="F25" s="17">
        <f t="shared" si="18"/>
        <v>130.19999999999999</v>
      </c>
      <c r="G25" s="17">
        <f t="shared" si="19"/>
        <v>156.24</v>
      </c>
      <c r="H25" s="17">
        <f t="shared" si="20"/>
        <v>182.28</v>
      </c>
      <c r="I25" s="17">
        <f>SUM(B25*8)</f>
        <v>208.32</v>
      </c>
      <c r="J25" s="17">
        <f>SUM(B25*9)</f>
        <v>234.35999999999999</v>
      </c>
      <c r="K25" s="17">
        <f>SUM(B25*10)</f>
        <v>260.39999999999998</v>
      </c>
      <c r="L25" s="17">
        <f>SUM(B25*11)</f>
        <v>286.44</v>
      </c>
      <c r="M25" s="17">
        <v>312.5</v>
      </c>
    </row>
    <row r="26" spans="1:13" x14ac:dyDescent="0.25">
      <c r="A26" s="14" t="s">
        <v>15</v>
      </c>
      <c r="B26" s="18">
        <v>22.61</v>
      </c>
      <c r="C26" s="18">
        <f t="shared" si="25"/>
        <v>45.22</v>
      </c>
      <c r="D26" s="18">
        <f t="shared" si="16"/>
        <v>67.83</v>
      </c>
      <c r="E26" s="18">
        <f t="shared" si="17"/>
        <v>90.44</v>
      </c>
      <c r="F26" s="18">
        <f t="shared" si="18"/>
        <v>113.05</v>
      </c>
      <c r="G26" s="18">
        <f t="shared" si="19"/>
        <v>135.66</v>
      </c>
      <c r="H26" s="18">
        <f t="shared" si="20"/>
        <v>158.26999999999998</v>
      </c>
      <c r="I26" s="18">
        <f t="shared" ref="I26:I35" si="26">SUM(B26*8)</f>
        <v>180.88</v>
      </c>
      <c r="J26" s="18">
        <f t="shared" ref="J26:J35" si="27">SUM(B26*9)</f>
        <v>203.49</v>
      </c>
      <c r="K26" s="18">
        <f t="shared" ref="K26:K35" si="28">SUM(B26*10)</f>
        <v>226.1</v>
      </c>
      <c r="L26" s="18">
        <f t="shared" ref="L26:L35" si="29">SUM(B26*11)</f>
        <v>248.70999999999998</v>
      </c>
      <c r="M26" s="18">
        <v>271.32</v>
      </c>
    </row>
    <row r="27" spans="1:13" x14ac:dyDescent="0.25">
      <c r="A27" s="23" t="s">
        <v>16</v>
      </c>
      <c r="B27" s="24">
        <v>11.21</v>
      </c>
      <c r="C27" s="25">
        <f t="shared" si="25"/>
        <v>22.42</v>
      </c>
      <c r="D27" s="25">
        <f t="shared" si="16"/>
        <v>33.630000000000003</v>
      </c>
      <c r="E27" s="25">
        <f t="shared" si="17"/>
        <v>44.84</v>
      </c>
      <c r="F27" s="25">
        <f t="shared" si="18"/>
        <v>56.050000000000004</v>
      </c>
      <c r="G27" s="25">
        <f t="shared" si="19"/>
        <v>67.260000000000005</v>
      </c>
      <c r="H27" s="25">
        <f t="shared" si="20"/>
        <v>78.47</v>
      </c>
      <c r="I27" s="25">
        <f t="shared" si="26"/>
        <v>89.68</v>
      </c>
      <c r="J27" s="25">
        <f t="shared" si="27"/>
        <v>100.89000000000001</v>
      </c>
      <c r="K27" s="25">
        <f t="shared" si="28"/>
        <v>112.10000000000001</v>
      </c>
      <c r="L27" s="25">
        <f t="shared" si="29"/>
        <v>123.31</v>
      </c>
      <c r="M27" s="24">
        <v>134.5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18.68</v>
      </c>
      <c r="C30" s="18">
        <f t="shared" si="25"/>
        <v>37.36</v>
      </c>
      <c r="D30" s="18">
        <f t="shared" si="16"/>
        <v>56.04</v>
      </c>
      <c r="E30" s="18">
        <f t="shared" si="17"/>
        <v>74.72</v>
      </c>
      <c r="F30" s="18">
        <f t="shared" si="18"/>
        <v>93.4</v>
      </c>
      <c r="G30" s="18">
        <f t="shared" si="19"/>
        <v>112.08</v>
      </c>
      <c r="H30" s="18">
        <f t="shared" si="20"/>
        <v>130.76</v>
      </c>
      <c r="I30" s="18">
        <f t="shared" si="26"/>
        <v>149.44</v>
      </c>
      <c r="J30" s="18">
        <f t="shared" si="27"/>
        <v>168.12</v>
      </c>
      <c r="K30" s="18">
        <f t="shared" si="28"/>
        <v>186.8</v>
      </c>
      <c r="L30" s="18">
        <f t="shared" si="29"/>
        <v>205.48</v>
      </c>
      <c r="M30" s="18">
        <v>224.1</v>
      </c>
    </row>
    <row r="31" spans="1:13" x14ac:dyDescent="0.25">
      <c r="A31" s="26" t="s">
        <v>19</v>
      </c>
      <c r="B31" s="25">
        <v>2.2999999999999998</v>
      </c>
      <c r="C31" s="25">
        <f t="shared" si="25"/>
        <v>4.5999999999999996</v>
      </c>
      <c r="D31" s="25">
        <f t="shared" si="16"/>
        <v>6.8999999999999995</v>
      </c>
      <c r="E31" s="25">
        <f t="shared" si="17"/>
        <v>9.1999999999999993</v>
      </c>
      <c r="F31" s="25">
        <f t="shared" si="18"/>
        <v>11.5</v>
      </c>
      <c r="G31" s="25">
        <f t="shared" si="19"/>
        <v>13.799999999999999</v>
      </c>
      <c r="H31" s="25">
        <f t="shared" si="20"/>
        <v>16.099999999999998</v>
      </c>
      <c r="I31" s="25">
        <f t="shared" si="26"/>
        <v>18.399999999999999</v>
      </c>
      <c r="J31" s="25">
        <f t="shared" si="27"/>
        <v>20.7</v>
      </c>
      <c r="K31" s="25">
        <f t="shared" si="28"/>
        <v>23</v>
      </c>
      <c r="L31" s="25">
        <f t="shared" si="29"/>
        <v>25.299999999999997</v>
      </c>
      <c r="M31" s="25">
        <v>27.57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36.58</v>
      </c>
      <c r="C33" s="21">
        <f t="shared" si="25"/>
        <v>73.16</v>
      </c>
      <c r="D33" s="21">
        <f t="shared" si="16"/>
        <v>109.74</v>
      </c>
      <c r="E33" s="21">
        <f t="shared" si="17"/>
        <v>146.32</v>
      </c>
      <c r="F33" s="21">
        <f t="shared" si="18"/>
        <v>182.89999999999998</v>
      </c>
      <c r="G33" s="21">
        <f t="shared" si="19"/>
        <v>219.48</v>
      </c>
      <c r="H33" s="21">
        <f t="shared" si="20"/>
        <v>256.06</v>
      </c>
      <c r="I33" s="21">
        <f t="shared" si="26"/>
        <v>292.64</v>
      </c>
      <c r="J33" s="21">
        <f t="shared" si="27"/>
        <v>329.21999999999997</v>
      </c>
      <c r="K33" s="21">
        <f t="shared" si="28"/>
        <v>365.79999999999995</v>
      </c>
      <c r="L33" s="21">
        <f t="shared" si="29"/>
        <v>402.38</v>
      </c>
      <c r="M33" s="21">
        <v>438.92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20.61</v>
      </c>
      <c r="C35" s="21">
        <f t="shared" si="25"/>
        <v>41.22</v>
      </c>
      <c r="D35" s="21">
        <f t="shared" si="16"/>
        <v>61.83</v>
      </c>
      <c r="E35" s="21">
        <f t="shared" si="17"/>
        <v>82.44</v>
      </c>
      <c r="F35" s="21">
        <f t="shared" si="18"/>
        <v>103.05</v>
      </c>
      <c r="G35" s="21">
        <f t="shared" si="19"/>
        <v>123.66</v>
      </c>
      <c r="H35" s="21">
        <f t="shared" si="20"/>
        <v>144.26999999999998</v>
      </c>
      <c r="I35" s="21">
        <f t="shared" si="26"/>
        <v>164.88</v>
      </c>
      <c r="J35" s="21">
        <f t="shared" si="27"/>
        <v>185.49</v>
      </c>
      <c r="K35" s="21">
        <f t="shared" si="28"/>
        <v>206.1</v>
      </c>
      <c r="L35" s="21">
        <f t="shared" si="29"/>
        <v>226.70999999999998</v>
      </c>
      <c r="M35" s="21">
        <v>247.32</v>
      </c>
    </row>
    <row r="36" spans="1:13" x14ac:dyDescent="0.25">
      <c r="A36" s="15" t="s">
        <v>23</v>
      </c>
      <c r="B36" s="19">
        <f t="shared" ref="B36:M36" si="30">SUM(B24:B35)</f>
        <v>1318.6499999999996</v>
      </c>
      <c r="C36" s="19">
        <f t="shared" si="30"/>
        <v>2632.2999999999993</v>
      </c>
      <c r="D36" s="19">
        <f t="shared" si="30"/>
        <v>3945.9499999999994</v>
      </c>
      <c r="E36" s="19">
        <f t="shared" si="30"/>
        <v>5259.5999999999985</v>
      </c>
      <c r="F36" s="19">
        <f t="shared" si="30"/>
        <v>6573.2499999999991</v>
      </c>
      <c r="G36" s="19">
        <f t="shared" si="30"/>
        <v>7886.8999999999987</v>
      </c>
      <c r="H36" s="19">
        <f t="shared" si="30"/>
        <v>9200.5499999999993</v>
      </c>
      <c r="I36" s="19">
        <f t="shared" si="30"/>
        <v>10514.199999999997</v>
      </c>
      <c r="J36" s="19">
        <f t="shared" si="30"/>
        <v>11827.849999999999</v>
      </c>
      <c r="K36" s="19">
        <f t="shared" si="30"/>
        <v>13141.499999999998</v>
      </c>
      <c r="L36" s="19">
        <f t="shared" si="30"/>
        <v>14455.149999999994</v>
      </c>
      <c r="M36" s="19">
        <f t="shared" si="30"/>
        <v>15767.73</v>
      </c>
    </row>
    <row r="38" spans="1:13" x14ac:dyDescent="0.25">
      <c r="A38" s="27" t="s">
        <v>32</v>
      </c>
    </row>
  </sheetData>
  <sheetProtection algorithmName="SHA-512" hashValue="Lirkeoc9O5OL/y7BLPHCTJAH7unlhsnw0YINWoDreBZeWcuQs96NW3q5oxGVMrBi5HfLO+pRwej+MaKW6QCS7g==" saltValue="ql1Br13uoQHA5dMHnkxHm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Undergrad Tuition and Fee Billing Rates</dc:title>
  <dc:creator>UB Student Accounts</dc:creator>
  <cp:keywords>tuition,fees, Undergrad tuition, Undergrad fees</cp:keywords>
  <cp:lastModifiedBy>Caprice Arabia</cp:lastModifiedBy>
  <dcterms:created xsi:type="dcterms:W3CDTF">2019-07-23T19:41:57Z</dcterms:created>
  <dcterms:modified xsi:type="dcterms:W3CDTF">2025-11-17T21:20:54Z</dcterms:modified>
  <cp:category>tuition</cp:category>
</cp:coreProperties>
</file>